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1670" windowHeight="3855"/>
  </bookViews>
  <sheets>
    <sheet name="output" sheetId="1" r:id="rId1"/>
  </sheets>
  <calcPr calcId="145621"/>
</workbook>
</file>

<file path=xl/calcChain.xml><?xml version="1.0" encoding="utf-8"?>
<calcChain xmlns="http://schemas.openxmlformats.org/spreadsheetml/2006/main">
  <c r="B16" i="1" l="1"/>
  <c r="B42" i="1" l="1"/>
  <c r="B39" i="1" l="1"/>
  <c r="B88" i="1"/>
  <c r="B85" i="1"/>
  <c r="B52" i="1"/>
  <c r="B7" i="1"/>
  <c r="B31" i="1"/>
  <c r="B28" i="1"/>
  <c r="B22" i="1" s="1"/>
  <c r="B21" i="1" s="1"/>
  <c r="B14" i="1"/>
  <c r="B6" i="1" l="1"/>
  <c r="B84" i="1"/>
  <c r="B34" i="1"/>
  <c r="B30" i="1" s="1"/>
  <c r="B20" i="1" s="1"/>
  <c r="B19" i="1" s="1"/>
  <c r="B5" i="1" l="1"/>
  <c r="B81" i="1" l="1"/>
  <c r="B92" i="1" s="1"/>
</calcChain>
</file>

<file path=xl/sharedStrings.xml><?xml version="1.0" encoding="utf-8"?>
<sst xmlns="http://schemas.openxmlformats.org/spreadsheetml/2006/main" count="111" uniqueCount="99">
  <si>
    <t xml:space="preserve">   Varsinainen toiminta</t>
  </si>
  <si>
    <t xml:space="preserve">      Varsinaisen toiminnan tuotot</t>
  </si>
  <si>
    <t xml:space="preserve">         300, Varsinaisen toiminnan tuotot</t>
  </si>
  <si>
    <t xml:space="preserve">                  3000, Myynti</t>
  </si>
  <si>
    <t xml:space="preserve">                  3016, Varsinaisen toiminnan tuotot</t>
  </si>
  <si>
    <t xml:space="preserve">                  3086, Jäsentilaisuuksien tuotot</t>
  </si>
  <si>
    <t xml:space="preserve">                  3095, Seuratuki</t>
  </si>
  <si>
    <t xml:space="preserve">                  3096, Avustukset</t>
  </si>
  <si>
    <t xml:space="preserve">                  3116, Jäsenmaksut</t>
  </si>
  <si>
    <t xml:space="preserve">         320, Oheispalvelut</t>
  </si>
  <si>
    <t xml:space="preserve">                  3200, Oheispalvelut</t>
  </si>
  <si>
    <t xml:space="preserve">         350, Myynnin oikaisuerät</t>
  </si>
  <si>
    <t xml:space="preserve">                  3570, Tulonsiirto- ja läpikulkuerät</t>
  </si>
  <si>
    <t xml:space="preserve">                  3980, Muut tuotot</t>
  </si>
  <si>
    <t xml:space="preserve">      Varsinaisen toiminnan kulut</t>
  </si>
  <si>
    <t xml:space="preserve">         Henkilöstökulut</t>
  </si>
  <si>
    <t xml:space="preserve">         500, Palkat ja palkkiot</t>
  </si>
  <si>
    <t xml:space="preserve">            500, Työntekijöiden palkat ja palkkiot</t>
  </si>
  <si>
    <t xml:space="preserve">                  5000, Työssäoloajan normaalipalkat</t>
  </si>
  <si>
    <t xml:space="preserve">                  5100, Lisät ja korvaukset</t>
  </si>
  <si>
    <t xml:space="preserve">                  5200, Palkkiot</t>
  </si>
  <si>
    <t xml:space="preserve">                  5300, Loma-ajan ja sosiaalipalkat</t>
  </si>
  <si>
    <t xml:space="preserve">                  5400, Luontoisedut</t>
  </si>
  <si>
    <t xml:space="preserve">            599, Luontoisetujen vastatili</t>
  </si>
  <si>
    <t xml:space="preserve">                  5990, Luontoisetujen vastatili</t>
  </si>
  <si>
    <t xml:space="preserve">         600, Henkilösivukulut</t>
  </si>
  <si>
    <t xml:space="preserve">            600, Eläkekulut</t>
  </si>
  <si>
    <t xml:space="preserve">                  6100, Eläkevakuutusmaksut</t>
  </si>
  <si>
    <t xml:space="preserve">                  6290, Tilikauden aikainen jaksotus</t>
  </si>
  <si>
    <t xml:space="preserve">            630, Muut henkilösivukulut</t>
  </si>
  <si>
    <t xml:space="preserve">                  6300, Sosiaaliturvamaksut</t>
  </si>
  <si>
    <t xml:space="preserve">                  6400, Pakolliset vakuutusmaksut</t>
  </si>
  <si>
    <t xml:space="preserve">                  6690, Tilikauden aikainen jaksotus</t>
  </si>
  <si>
    <t xml:space="preserve">         Poistot</t>
  </si>
  <si>
    <t xml:space="preserve">         Muut kulut</t>
  </si>
  <si>
    <t xml:space="preserve">         400, Aineet, tarvikkeet ja tavarat</t>
  </si>
  <si>
    <t xml:space="preserve">            400, Ostot tilikauden aikana</t>
  </si>
  <si>
    <t xml:space="preserve">               400, Aine-, tarvike-, ja tavaraostot</t>
  </si>
  <si>
    <t xml:space="preserve">                  4001, Matkat</t>
  </si>
  <si>
    <t xml:space="preserve">                  4002, Majoitus ja ruokailu</t>
  </si>
  <si>
    <t xml:space="preserve">                  4003, Asut</t>
  </si>
  <si>
    <t xml:space="preserve">                  4004, Välineet</t>
  </si>
  <si>
    <t xml:space="preserve">                  4005, Leirit</t>
  </si>
  <si>
    <t xml:space="preserve">                  7001, Työtereyshuolto</t>
  </si>
  <si>
    <t xml:space="preserve">                  7002, Koulutus</t>
  </si>
  <si>
    <t xml:space="preserve">                  7003, Virkistys</t>
  </si>
  <si>
    <t xml:space="preserve">                  7004, Lahjat</t>
  </si>
  <si>
    <t xml:space="preserve">                  7201, Toimitilavuokrat</t>
  </si>
  <si>
    <t xml:space="preserve">                  7202, Salien käyttöoikeudet/kaupunki</t>
  </si>
  <si>
    <t xml:space="preserve">                  7640, Atk-laite ja -ohjelmakulut</t>
  </si>
  <si>
    <t xml:space="preserve">                  7710, Kone- ja kalustokulut</t>
  </si>
  <si>
    <t xml:space="preserve">                  7711, Pienhankinnat</t>
  </si>
  <si>
    <t xml:space="preserve">                  7800, Matkakulut</t>
  </si>
  <si>
    <t xml:space="preserve">                  7801, Majoituskulut</t>
  </si>
  <si>
    <t xml:space="preserve">                  7950, Edustuskulut</t>
  </si>
  <si>
    <t xml:space="preserve">                  8050, Markkinointikulut</t>
  </si>
  <si>
    <t xml:space="preserve">                  8370, Ostetut hallintopalvelut</t>
  </si>
  <si>
    <t xml:space="preserve">                  8371, Taloushallinnon palvelut</t>
  </si>
  <si>
    <t xml:space="preserve">                  8373, Perintäpalvelut</t>
  </si>
  <si>
    <t xml:space="preserve">                  8374, Vuokratyövoima</t>
  </si>
  <si>
    <t xml:space="preserve">                  8375, Viranomaismaksut</t>
  </si>
  <si>
    <t xml:space="preserve">                  8450, Muut hallintokulut</t>
  </si>
  <si>
    <t xml:space="preserve">                  8451, Konttoritarvikkeet</t>
  </si>
  <si>
    <t xml:space="preserve">                  8452, Kopiointikulut</t>
  </si>
  <si>
    <t xml:space="preserve">                  8454, Teleliikenne</t>
  </si>
  <si>
    <t xml:space="preserve">                  8456, Pankkikulut</t>
  </si>
  <si>
    <t xml:space="preserve">                  8458, Vakuutukset</t>
  </si>
  <si>
    <t xml:space="preserve">                  8459, Kokous- ja neuvottelukulut</t>
  </si>
  <si>
    <t xml:space="preserve">                  8460, Jäsenmaksut</t>
  </si>
  <si>
    <t xml:space="preserve">                  8616, Varsinaisen toiminnan kulut</t>
  </si>
  <si>
    <t xml:space="preserve">                  8617, Lisenssit/passit</t>
  </si>
  <si>
    <t xml:space="preserve">                  8618, Kilpailu osallistumismaksut</t>
  </si>
  <si>
    <t xml:space="preserve">                  8710, Annetut avustukset/stipendit</t>
  </si>
  <si>
    <t xml:space="preserve">         Täsmäytyserot</t>
  </si>
  <si>
    <t xml:space="preserve">                  8890, Täsmäytyserot</t>
  </si>
  <si>
    <t xml:space="preserve">   -</t>
  </si>
  <si>
    <t xml:space="preserve">   Tuotto-/Kulujäämä</t>
  </si>
  <si>
    <t xml:space="preserve">   Varainhankinta</t>
  </si>
  <si>
    <t xml:space="preserve">      Varainhankinnan tuotot</t>
  </si>
  <si>
    <t xml:space="preserve">                  9016, Tilaisuuksien tuotot</t>
  </si>
  <si>
    <t xml:space="preserve">                  9046, Muut varainhankinnan tuotot</t>
  </si>
  <si>
    <t xml:space="preserve">      Varainhankinnan kulut</t>
  </si>
  <si>
    <t xml:space="preserve">                  9076, Tilaisuuksien kulut</t>
  </si>
  <si>
    <t xml:space="preserve">                  9086, Muut varainhankinnan kulut</t>
  </si>
  <si>
    <t xml:space="preserve">   Sijoitus- ja rahoitustoiminta</t>
  </si>
  <si>
    <t xml:space="preserve">      Sijoitus- ja rahoitustoiminnan tuotot</t>
  </si>
  <si>
    <t xml:space="preserve">      Sijoitus- ja rahoitustoiminnan kulut</t>
  </si>
  <si>
    <t xml:space="preserve">   Tilikauden tulos</t>
  </si>
  <si>
    <t xml:space="preserve">   Tilinpäätössiirrot</t>
  </si>
  <si>
    <t xml:space="preserve">      Poistoeron muutos</t>
  </si>
  <si>
    <t xml:space="preserve">      Verotusperusteisten varausten muutos</t>
  </si>
  <si>
    <t xml:space="preserve">   Tilikauden ylijäämä (alijäämä)</t>
  </si>
  <si>
    <t>310 x 12 toimistovuokrat</t>
  </si>
  <si>
    <t>nostettu</t>
  </si>
  <si>
    <t>kirjausvirhe</t>
  </si>
  <si>
    <t>BUDJETTI</t>
  </si>
  <si>
    <t xml:space="preserve">ei juhlavuosi </t>
  </si>
  <si>
    <t>Jaksotus</t>
  </si>
  <si>
    <t>2017-2018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</si>
</sst>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0" fillId="0" borderId="0" xfId="0" applyProtection="1"/>
    <xf numFmtId="0" fontId="0" fillId="0" borderId="0" xfId="0" quotePrefix="1" applyProtection="1"/>
    <xf numFmtId="4" fontId="16" fillId="0" borderId="0" xfId="0" quotePrefix="1" applyNumberFormat="1" applyFont="1" applyProtection="1"/>
    <xf numFmtId="4" fontId="0" fillId="0" borderId="12" xfId="0" applyNumberFormat="1" applyFill="1" applyBorder="1" applyProtection="1"/>
    <xf numFmtId="0" fontId="16" fillId="0" borderId="0" xfId="0" applyFont="1" applyProtection="1"/>
    <xf numFmtId="0" fontId="18" fillId="0" borderId="0" xfId="0" applyFont="1" applyProtection="1"/>
    <xf numFmtId="0" fontId="0" fillId="0" borderId="0" xfId="0" applyFill="1" applyProtection="1"/>
    <xf numFmtId="4" fontId="16" fillId="0" borderId="0" xfId="0" applyNumberFormat="1" applyFont="1" applyFill="1" applyProtection="1"/>
    <xf numFmtId="4" fontId="18" fillId="0" borderId="0" xfId="0" applyNumberFormat="1" applyFont="1" applyFill="1" applyProtection="1"/>
    <xf numFmtId="4" fontId="0" fillId="0" borderId="0" xfId="0" applyNumberFormat="1" applyFill="1" applyProtection="1"/>
    <xf numFmtId="4" fontId="0" fillId="0" borderId="11" xfId="0" applyNumberFormat="1" applyFill="1" applyBorder="1" applyProtection="1"/>
    <xf numFmtId="0" fontId="0" fillId="0" borderId="12" xfId="0" applyFill="1" applyBorder="1" applyProtection="1"/>
    <xf numFmtId="4" fontId="0" fillId="0" borderId="13" xfId="0" applyNumberFormat="1" applyFill="1" applyBorder="1" applyProtection="1"/>
    <xf numFmtId="4" fontId="16" fillId="0" borderId="0" xfId="0" quotePrefix="1" applyNumberFormat="1" applyFont="1" applyFill="1" applyProtection="1"/>
    <xf numFmtId="0" fontId="19" fillId="0" borderId="0" xfId="0" applyFont="1" applyFill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4" fontId="0" fillId="0" borderId="10" xfId="0" applyNumberFormat="1" applyFont="1" applyFill="1" applyBorder="1" applyProtection="1"/>
    <xf numFmtId="4" fontId="0" fillId="0" borderId="0" xfId="0" applyNumberFormat="1" applyFont="1" applyFill="1" applyProtection="1"/>
    <xf numFmtId="4" fontId="20" fillId="0" borderId="0" xfId="0" applyNumberFormat="1" applyFont="1" applyFill="1" applyProtection="1"/>
    <xf numFmtId="4" fontId="14" fillId="0" borderId="0" xfId="0" applyNumberFormat="1" applyFont="1" applyFill="1" applyProtection="1"/>
    <xf numFmtId="4" fontId="0" fillId="0" borderId="13" xfId="0" applyNumberFormat="1" applyFont="1" applyFill="1" applyBorder="1" applyProtection="1"/>
    <xf numFmtId="4" fontId="0" fillId="0" borderId="0" xfId="0" applyNumberFormat="1" applyFont="1" applyFill="1" applyBorder="1" applyProtection="1"/>
    <xf numFmtId="0" fontId="16" fillId="0" borderId="0" xfId="0" applyFont="1" applyFill="1" applyProtection="1"/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09"/>
  <sheetViews>
    <sheetView tabSelected="1" workbookViewId="0">
      <selection activeCell="A5" sqref="A5"/>
    </sheetView>
  </sheetViews>
  <sheetFormatPr defaultRowHeight="15" outlineLevelRow="2" x14ac:dyDescent="0.25"/>
  <cols>
    <col min="1" max="1" width="41.42578125" style="1" customWidth="1"/>
    <col min="2" max="2" width="11.28515625" style="7" bestFit="1" customWidth="1"/>
    <col min="3" max="3" width="12" style="1" customWidth="1"/>
    <col min="4" max="16384" width="9.140625" style="1"/>
  </cols>
  <sheetData>
    <row r="2" spans="1:2" x14ac:dyDescent="0.25">
      <c r="B2" s="15" t="s">
        <v>95</v>
      </c>
    </row>
    <row r="3" spans="1:2" x14ac:dyDescent="0.25">
      <c r="B3" s="16" t="s">
        <v>98</v>
      </c>
    </row>
    <row r="5" spans="1:2" s="6" customFormat="1" x14ac:dyDescent="0.25">
      <c r="A5" s="6" t="s">
        <v>0</v>
      </c>
      <c r="B5" s="9">
        <f>B6+B19</f>
        <v>-10000</v>
      </c>
    </row>
    <row r="6" spans="1:2" x14ac:dyDescent="0.25">
      <c r="A6" s="5" t="s">
        <v>1</v>
      </c>
      <c r="B6" s="9">
        <f>SUM(B16,B14,B7)</f>
        <v>348000</v>
      </c>
    </row>
    <row r="7" spans="1:2" x14ac:dyDescent="0.25">
      <c r="A7" s="1" t="s">
        <v>2</v>
      </c>
      <c r="B7" s="18">
        <f>SUM(B8:B13)</f>
        <v>340000</v>
      </c>
    </row>
    <row r="8" spans="1:2" hidden="1" outlineLevel="1" x14ac:dyDescent="0.25">
      <c r="A8" s="1" t="s">
        <v>3</v>
      </c>
      <c r="B8" s="20">
        <v>-40000</v>
      </c>
    </row>
    <row r="9" spans="1:2" hidden="1" outlineLevel="1" x14ac:dyDescent="0.25">
      <c r="A9" s="1" t="s">
        <v>4</v>
      </c>
      <c r="B9" s="18">
        <v>360000</v>
      </c>
    </row>
    <row r="10" spans="1:2" hidden="1" outlineLevel="1" x14ac:dyDescent="0.25">
      <c r="A10" s="1" t="s">
        <v>5</v>
      </c>
      <c r="B10" s="18">
        <v>-30000</v>
      </c>
    </row>
    <row r="11" spans="1:2" hidden="1" outlineLevel="1" x14ac:dyDescent="0.25">
      <c r="A11" s="1" t="s">
        <v>6</v>
      </c>
      <c r="B11" s="18">
        <v>50000</v>
      </c>
    </row>
    <row r="12" spans="1:2" hidden="1" outlineLevel="1" x14ac:dyDescent="0.25">
      <c r="A12" s="1" t="s">
        <v>7</v>
      </c>
      <c r="B12" s="18"/>
    </row>
    <row r="13" spans="1:2" hidden="1" outlineLevel="1" x14ac:dyDescent="0.25">
      <c r="A13" s="1" t="s">
        <v>8</v>
      </c>
      <c r="B13" s="18"/>
    </row>
    <row r="14" spans="1:2" collapsed="1" x14ac:dyDescent="0.25">
      <c r="A14" s="1" t="s">
        <v>9</v>
      </c>
      <c r="B14" s="18">
        <f>B15</f>
        <v>0</v>
      </c>
    </row>
    <row r="15" spans="1:2" hidden="1" outlineLevel="2" x14ac:dyDescent="0.25">
      <c r="A15" s="1" t="s">
        <v>10</v>
      </c>
      <c r="B15" s="18"/>
    </row>
    <row r="16" spans="1:2" collapsed="1" x14ac:dyDescent="0.25">
      <c r="A16" s="1" t="s">
        <v>11</v>
      </c>
      <c r="B16" s="18">
        <f>SUM(B17:B18)</f>
        <v>8000</v>
      </c>
    </row>
    <row r="17" spans="1:3" hidden="1" outlineLevel="1" x14ac:dyDescent="0.25">
      <c r="A17" s="1" t="s">
        <v>12</v>
      </c>
      <c r="B17" s="10">
        <v>0</v>
      </c>
    </row>
    <row r="18" spans="1:3" hidden="1" outlineLevel="1" x14ac:dyDescent="0.25">
      <c r="A18" s="1" t="s">
        <v>13</v>
      </c>
      <c r="B18" s="10">
        <v>8000</v>
      </c>
    </row>
    <row r="19" spans="1:3" collapsed="1" x14ac:dyDescent="0.25">
      <c r="A19" s="5" t="s">
        <v>14</v>
      </c>
      <c r="B19" s="9">
        <f>SUM(B20,B39)</f>
        <v>-358000</v>
      </c>
    </row>
    <row r="20" spans="1:3" x14ac:dyDescent="0.25">
      <c r="A20" s="1" t="s">
        <v>15</v>
      </c>
      <c r="B20" s="22">
        <f>SUM(B21,B30)</f>
        <v>-141500</v>
      </c>
    </row>
    <row r="21" spans="1:3" hidden="1" outlineLevel="1" x14ac:dyDescent="0.25">
      <c r="A21" s="1" t="s">
        <v>16</v>
      </c>
      <c r="B21" s="21">
        <f>B22</f>
        <v>-117000</v>
      </c>
    </row>
    <row r="22" spans="1:3" hidden="1" outlineLevel="1" x14ac:dyDescent="0.25">
      <c r="A22" s="1" t="s">
        <v>17</v>
      </c>
      <c r="B22" s="18">
        <f>SUM(B23:B28)</f>
        <v>-117000</v>
      </c>
    </row>
    <row r="23" spans="1:3" hidden="1" outlineLevel="1" x14ac:dyDescent="0.25">
      <c r="A23" s="1" t="s">
        <v>18</v>
      </c>
      <c r="B23" s="18">
        <v>-108000</v>
      </c>
    </row>
    <row r="24" spans="1:3" hidden="1" outlineLevel="1" x14ac:dyDescent="0.25">
      <c r="A24" s="1" t="s">
        <v>19</v>
      </c>
      <c r="B24" s="18">
        <v>-3000</v>
      </c>
    </row>
    <row r="25" spans="1:3" hidden="1" outlineLevel="1" x14ac:dyDescent="0.25">
      <c r="A25" s="1" t="s">
        <v>20</v>
      </c>
      <c r="B25" s="18">
        <v>-9000</v>
      </c>
    </row>
    <row r="26" spans="1:3" hidden="1" outlineLevel="1" x14ac:dyDescent="0.25">
      <c r="A26" s="1" t="s">
        <v>21</v>
      </c>
      <c r="B26" s="18">
        <v>3000</v>
      </c>
      <c r="C26" s="1" t="s">
        <v>97</v>
      </c>
    </row>
    <row r="27" spans="1:3" hidden="1" outlineLevel="1" x14ac:dyDescent="0.25">
      <c r="A27" s="1" t="s">
        <v>22</v>
      </c>
      <c r="B27" s="18"/>
    </row>
    <row r="28" spans="1:3" hidden="1" outlineLevel="1" x14ac:dyDescent="0.25">
      <c r="A28" s="1" t="s">
        <v>23</v>
      </c>
      <c r="B28" s="18">
        <f>B29</f>
        <v>0</v>
      </c>
    </row>
    <row r="29" spans="1:3" hidden="1" outlineLevel="1" x14ac:dyDescent="0.25">
      <c r="A29" s="1" t="s">
        <v>24</v>
      </c>
      <c r="B29" s="18"/>
    </row>
    <row r="30" spans="1:3" hidden="1" outlineLevel="1" x14ac:dyDescent="0.25">
      <c r="A30" s="1" t="s">
        <v>25</v>
      </c>
      <c r="B30" s="17">
        <f>SUM(B31,B34)</f>
        <v>-24500</v>
      </c>
    </row>
    <row r="31" spans="1:3" hidden="1" outlineLevel="1" x14ac:dyDescent="0.25">
      <c r="A31" s="1" t="s">
        <v>26</v>
      </c>
      <c r="B31" s="18">
        <f>SUM(B32:B33)</f>
        <v>-19000</v>
      </c>
    </row>
    <row r="32" spans="1:3" hidden="1" outlineLevel="1" x14ac:dyDescent="0.25">
      <c r="A32" s="1" t="s">
        <v>27</v>
      </c>
      <c r="B32" s="18">
        <v>-19000</v>
      </c>
    </row>
    <row r="33" spans="1:2" hidden="1" outlineLevel="1" x14ac:dyDescent="0.25">
      <c r="A33" s="1" t="s">
        <v>28</v>
      </c>
      <c r="B33" s="18"/>
    </row>
    <row r="34" spans="1:2" hidden="1" outlineLevel="1" x14ac:dyDescent="0.25">
      <c r="A34" s="1" t="s">
        <v>29</v>
      </c>
      <c r="B34" s="18">
        <f>SUM(B35:B37)</f>
        <v>-5500</v>
      </c>
    </row>
    <row r="35" spans="1:2" hidden="1" outlineLevel="1" x14ac:dyDescent="0.25">
      <c r="A35" s="1" t="s">
        <v>30</v>
      </c>
      <c r="B35" s="18">
        <v>-2700</v>
      </c>
    </row>
    <row r="36" spans="1:2" hidden="1" outlineLevel="1" x14ac:dyDescent="0.25">
      <c r="A36" s="1" t="s">
        <v>31</v>
      </c>
      <c r="B36" s="18">
        <v>-2800</v>
      </c>
    </row>
    <row r="37" spans="1:2" hidden="1" outlineLevel="1" x14ac:dyDescent="0.25">
      <c r="A37" s="1" t="s">
        <v>32</v>
      </c>
      <c r="B37" s="18"/>
    </row>
    <row r="38" spans="1:2" collapsed="1" x14ac:dyDescent="0.25">
      <c r="A38" s="1" t="s">
        <v>33</v>
      </c>
      <c r="B38" s="18"/>
    </row>
    <row r="39" spans="1:2" x14ac:dyDescent="0.25">
      <c r="A39" s="1" t="s">
        <v>34</v>
      </c>
      <c r="B39" s="19">
        <f>SUM(B48:B77)+B42</f>
        <v>-216500</v>
      </c>
    </row>
    <row r="40" spans="1:2" hidden="1" outlineLevel="1" x14ac:dyDescent="0.25">
      <c r="A40" s="1" t="s">
        <v>35</v>
      </c>
    </row>
    <row r="41" spans="1:2" hidden="1" outlineLevel="1" x14ac:dyDescent="0.25">
      <c r="A41" s="1" t="s">
        <v>36</v>
      </c>
    </row>
    <row r="42" spans="1:2" hidden="1" outlineLevel="1" x14ac:dyDescent="0.25">
      <c r="A42" s="1" t="s">
        <v>37</v>
      </c>
      <c r="B42" s="8">
        <f>SUM(B43:B47)</f>
        <v>-68000</v>
      </c>
    </row>
    <row r="43" spans="1:2" hidden="1" outlineLevel="1" x14ac:dyDescent="0.25">
      <c r="A43" s="1" t="s">
        <v>38</v>
      </c>
      <c r="B43" s="10">
        <v>3000</v>
      </c>
    </row>
    <row r="44" spans="1:2" hidden="1" outlineLevel="1" x14ac:dyDescent="0.25">
      <c r="A44" s="1" t="s">
        <v>39</v>
      </c>
      <c r="B44" s="10">
        <v>-15000</v>
      </c>
    </row>
    <row r="45" spans="1:2" hidden="1" outlineLevel="1" x14ac:dyDescent="0.25">
      <c r="A45" s="1" t="s">
        <v>40</v>
      </c>
      <c r="B45" s="10">
        <v>-30000</v>
      </c>
    </row>
    <row r="46" spans="1:2" hidden="1" outlineLevel="1" x14ac:dyDescent="0.25">
      <c r="A46" s="1" t="s">
        <v>41</v>
      </c>
      <c r="B46" s="10">
        <v>-6000</v>
      </c>
    </row>
    <row r="47" spans="1:2" hidden="1" outlineLevel="1" x14ac:dyDescent="0.25">
      <c r="A47" s="1" t="s">
        <v>42</v>
      </c>
      <c r="B47" s="10">
        <v>-20000</v>
      </c>
    </row>
    <row r="48" spans="1:2" hidden="1" outlineLevel="1" x14ac:dyDescent="0.25">
      <c r="A48" s="1" t="s">
        <v>43</v>
      </c>
      <c r="B48" s="11">
        <v>-1200</v>
      </c>
    </row>
    <row r="49" spans="1:3" hidden="1" outlineLevel="1" x14ac:dyDescent="0.25">
      <c r="A49" s="1" t="s">
        <v>44</v>
      </c>
      <c r="B49" s="4">
        <v>-2500</v>
      </c>
    </row>
    <row r="50" spans="1:3" hidden="1" outlineLevel="1" x14ac:dyDescent="0.25">
      <c r="A50" s="1" t="s">
        <v>45</v>
      </c>
      <c r="B50" s="4">
        <v>-1200</v>
      </c>
    </row>
    <row r="51" spans="1:3" hidden="1" outlineLevel="1" x14ac:dyDescent="0.25">
      <c r="A51" s="1" t="s">
        <v>46</v>
      </c>
      <c r="B51" s="4">
        <v>-500</v>
      </c>
    </row>
    <row r="52" spans="1:3" hidden="1" outlineLevel="1" x14ac:dyDescent="0.25">
      <c r="A52" s="1" t="s">
        <v>47</v>
      </c>
      <c r="B52" s="4">
        <f>-320*12</f>
        <v>-3840</v>
      </c>
      <c r="C52" s="2" t="s">
        <v>92</v>
      </c>
    </row>
    <row r="53" spans="1:3" hidden="1" outlineLevel="1" x14ac:dyDescent="0.25">
      <c r="A53" s="1" t="s">
        <v>48</v>
      </c>
      <c r="B53" s="4">
        <v>-45000</v>
      </c>
      <c r="C53" s="1" t="s">
        <v>93</v>
      </c>
    </row>
    <row r="54" spans="1:3" hidden="1" outlineLevel="1" x14ac:dyDescent="0.25">
      <c r="A54" s="1" t="s">
        <v>49</v>
      </c>
      <c r="B54" s="4">
        <v>-1000</v>
      </c>
    </row>
    <row r="55" spans="1:3" hidden="1" outlineLevel="1" x14ac:dyDescent="0.25">
      <c r="A55" s="1" t="s">
        <v>50</v>
      </c>
      <c r="B55" s="12"/>
    </row>
    <row r="56" spans="1:3" hidden="1" outlineLevel="1" x14ac:dyDescent="0.25">
      <c r="A56" s="1" t="s">
        <v>51</v>
      </c>
      <c r="B56" s="4">
        <v>-600</v>
      </c>
    </row>
    <row r="57" spans="1:3" hidden="1" outlineLevel="1" x14ac:dyDescent="0.25">
      <c r="A57" s="1" t="s">
        <v>52</v>
      </c>
      <c r="B57" s="4">
        <v>-9000</v>
      </c>
    </row>
    <row r="58" spans="1:3" hidden="1" outlineLevel="1" x14ac:dyDescent="0.25">
      <c r="A58" s="1" t="s">
        <v>53</v>
      </c>
      <c r="B58" s="4">
        <v>-150</v>
      </c>
    </row>
    <row r="59" spans="1:3" hidden="1" outlineLevel="1" x14ac:dyDescent="0.25">
      <c r="A59" s="1" t="s">
        <v>54</v>
      </c>
      <c r="B59" s="4">
        <v>-2000</v>
      </c>
      <c r="C59" s="1" t="s">
        <v>96</v>
      </c>
    </row>
    <row r="60" spans="1:3" hidden="1" outlineLevel="1" x14ac:dyDescent="0.25">
      <c r="A60" s="1" t="s">
        <v>55</v>
      </c>
      <c r="B60" s="4">
        <v>-4000</v>
      </c>
    </row>
    <row r="61" spans="1:3" hidden="1" outlineLevel="1" x14ac:dyDescent="0.25">
      <c r="A61" s="1" t="s">
        <v>56</v>
      </c>
      <c r="B61" s="4">
        <v>-20000</v>
      </c>
      <c r="C61" s="1" t="s">
        <v>94</v>
      </c>
    </row>
    <row r="62" spans="1:3" hidden="1" outlineLevel="1" x14ac:dyDescent="0.25">
      <c r="A62" s="1" t="s">
        <v>57</v>
      </c>
      <c r="B62" s="4">
        <v>-8000</v>
      </c>
    </row>
    <row r="63" spans="1:3" hidden="1" outlineLevel="1" x14ac:dyDescent="0.25">
      <c r="A63" s="1" t="s">
        <v>58</v>
      </c>
      <c r="B63" s="4"/>
    </row>
    <row r="64" spans="1:3" hidden="1" outlineLevel="1" x14ac:dyDescent="0.25">
      <c r="A64" s="1" t="s">
        <v>59</v>
      </c>
      <c r="B64" s="4">
        <v>-2000</v>
      </c>
    </row>
    <row r="65" spans="1:2" hidden="1" outlineLevel="1" x14ac:dyDescent="0.25">
      <c r="A65" s="1" t="s">
        <v>60</v>
      </c>
      <c r="B65" s="4">
        <v>-1500</v>
      </c>
    </row>
    <row r="66" spans="1:2" hidden="1" outlineLevel="1" x14ac:dyDescent="0.25">
      <c r="A66" s="1" t="s">
        <v>61</v>
      </c>
      <c r="B66" s="4">
        <v>-700</v>
      </c>
    </row>
    <row r="67" spans="1:2" hidden="1" outlineLevel="1" x14ac:dyDescent="0.25">
      <c r="A67" s="1" t="s">
        <v>62</v>
      </c>
      <c r="B67" s="4">
        <v>-510</v>
      </c>
    </row>
    <row r="68" spans="1:2" hidden="1" outlineLevel="1" x14ac:dyDescent="0.25">
      <c r="A68" s="1" t="s">
        <v>63</v>
      </c>
      <c r="B68" s="4">
        <v>-1000</v>
      </c>
    </row>
    <row r="69" spans="1:2" hidden="1" outlineLevel="1" x14ac:dyDescent="0.25">
      <c r="A69" s="1" t="s">
        <v>64</v>
      </c>
      <c r="B69" s="4">
        <v>-1000</v>
      </c>
    </row>
    <row r="70" spans="1:2" hidden="1" outlineLevel="1" x14ac:dyDescent="0.25">
      <c r="A70" s="1" t="s">
        <v>65</v>
      </c>
      <c r="B70" s="4">
        <v>-2200</v>
      </c>
    </row>
    <row r="71" spans="1:2" hidden="1" outlineLevel="1" x14ac:dyDescent="0.25">
      <c r="A71" s="1" t="s">
        <v>66</v>
      </c>
      <c r="B71" s="4">
        <v>-6900</v>
      </c>
    </row>
    <row r="72" spans="1:2" hidden="1" outlineLevel="1" x14ac:dyDescent="0.25">
      <c r="A72" s="1" t="s">
        <v>67</v>
      </c>
      <c r="B72" s="4">
        <v>-300</v>
      </c>
    </row>
    <row r="73" spans="1:2" hidden="1" outlineLevel="1" x14ac:dyDescent="0.25">
      <c r="A73" s="1" t="s">
        <v>68</v>
      </c>
      <c r="B73" s="4">
        <v>-100</v>
      </c>
    </row>
    <row r="74" spans="1:2" hidden="1" outlineLevel="1" x14ac:dyDescent="0.25">
      <c r="A74" s="1" t="s">
        <v>69</v>
      </c>
      <c r="B74" s="4">
        <v>-600</v>
      </c>
    </row>
    <row r="75" spans="1:2" hidden="1" outlineLevel="1" x14ac:dyDescent="0.25">
      <c r="A75" s="1" t="s">
        <v>70</v>
      </c>
      <c r="B75" s="4">
        <v>-1700</v>
      </c>
    </row>
    <row r="76" spans="1:2" hidden="1" outlineLevel="1" x14ac:dyDescent="0.25">
      <c r="A76" s="1" t="s">
        <v>71</v>
      </c>
      <c r="B76" s="4">
        <v>-15000</v>
      </c>
    </row>
    <row r="77" spans="1:2" hidden="1" outlineLevel="1" x14ac:dyDescent="0.25">
      <c r="A77" s="1" t="s">
        <v>72</v>
      </c>
      <c r="B77" s="13">
        <v>-16000</v>
      </c>
    </row>
    <row r="78" spans="1:2" hidden="1" outlineLevel="1" x14ac:dyDescent="0.25">
      <c r="A78" s="1" t="s">
        <v>73</v>
      </c>
      <c r="B78" s="10"/>
    </row>
    <row r="79" spans="1:2" hidden="1" outlineLevel="1" x14ac:dyDescent="0.25">
      <c r="A79" s="1" t="s">
        <v>74</v>
      </c>
      <c r="B79" s="10"/>
    </row>
    <row r="80" spans="1:2" collapsed="1" x14ac:dyDescent="0.25">
      <c r="A80" s="1" t="s">
        <v>75</v>
      </c>
    </row>
    <row r="81" spans="1:3" x14ac:dyDescent="0.25">
      <c r="A81" s="1" t="s">
        <v>76</v>
      </c>
      <c r="B81" s="14">
        <f>SUM(B19,B6)</f>
        <v>-10000</v>
      </c>
      <c r="C81" s="3"/>
    </row>
    <row r="82" spans="1:3" x14ac:dyDescent="0.25">
      <c r="A82" s="1" t="s">
        <v>75</v>
      </c>
      <c r="B82" s="10"/>
    </row>
    <row r="83" spans="1:3" x14ac:dyDescent="0.25">
      <c r="A83" s="1" t="s">
        <v>75</v>
      </c>
      <c r="B83" s="10"/>
    </row>
    <row r="84" spans="1:3" x14ac:dyDescent="0.25">
      <c r="A84" s="1" t="s">
        <v>77</v>
      </c>
      <c r="B84" s="8">
        <f>SUM(B85,B88)</f>
        <v>10000</v>
      </c>
    </row>
    <row r="85" spans="1:3" hidden="1" outlineLevel="1" x14ac:dyDescent="0.25">
      <c r="A85" s="1" t="s">
        <v>78</v>
      </c>
      <c r="B85" s="9">
        <f>SUM(B86:B87)</f>
        <v>16000</v>
      </c>
    </row>
    <row r="86" spans="1:3" hidden="1" outlineLevel="1" x14ac:dyDescent="0.25">
      <c r="A86" s="1" t="s">
        <v>79</v>
      </c>
      <c r="B86" s="10">
        <v>15000</v>
      </c>
    </row>
    <row r="87" spans="1:3" hidden="1" outlineLevel="1" x14ac:dyDescent="0.25">
      <c r="A87" s="1" t="s">
        <v>80</v>
      </c>
      <c r="B87" s="10">
        <v>1000</v>
      </c>
    </row>
    <row r="88" spans="1:3" hidden="1" outlineLevel="1" x14ac:dyDescent="0.25">
      <c r="A88" s="1" t="s">
        <v>81</v>
      </c>
      <c r="B88" s="9">
        <f>SUM(B89:B90)</f>
        <v>-6000</v>
      </c>
    </row>
    <row r="89" spans="1:3" hidden="1" outlineLevel="1" x14ac:dyDescent="0.25">
      <c r="A89" s="1" t="s">
        <v>82</v>
      </c>
      <c r="B89" s="10">
        <v>-5000</v>
      </c>
    </row>
    <row r="90" spans="1:3" hidden="1" outlineLevel="1" x14ac:dyDescent="0.25">
      <c r="A90" s="1" t="s">
        <v>83</v>
      </c>
      <c r="B90" s="10">
        <v>-1000</v>
      </c>
    </row>
    <row r="91" spans="1:3" collapsed="1" x14ac:dyDescent="0.25">
      <c r="A91" s="1" t="s">
        <v>75</v>
      </c>
      <c r="B91" s="10"/>
    </row>
    <row r="92" spans="1:3" x14ac:dyDescent="0.25">
      <c r="A92" s="23" t="s">
        <v>76</v>
      </c>
      <c r="B92" s="8">
        <f>SUM(B84,B81)</f>
        <v>0</v>
      </c>
    </row>
    <row r="93" spans="1:3" x14ac:dyDescent="0.25">
      <c r="A93" s="1" t="s">
        <v>75</v>
      </c>
      <c r="B93" s="10"/>
    </row>
    <row r="94" spans="1:3" hidden="1" outlineLevel="1" x14ac:dyDescent="0.25">
      <c r="A94" s="1" t="s">
        <v>84</v>
      </c>
      <c r="B94" s="10"/>
    </row>
    <row r="95" spans="1:3" hidden="1" outlineLevel="1" x14ac:dyDescent="0.25">
      <c r="A95" s="1" t="s">
        <v>85</v>
      </c>
      <c r="B95" s="10"/>
    </row>
    <row r="96" spans="1:3" hidden="1" outlineLevel="1" x14ac:dyDescent="0.25">
      <c r="A96" s="1" t="s">
        <v>86</v>
      </c>
      <c r="B96" s="10"/>
    </row>
    <row r="97" spans="1:2" hidden="1" outlineLevel="1" x14ac:dyDescent="0.25">
      <c r="A97" s="1" t="s">
        <v>75</v>
      </c>
      <c r="B97" s="10"/>
    </row>
    <row r="98" spans="1:2" hidden="1" outlineLevel="1" x14ac:dyDescent="0.25">
      <c r="A98" s="1" t="s">
        <v>76</v>
      </c>
      <c r="B98" s="10"/>
    </row>
    <row r="99" spans="1:2" hidden="1" outlineLevel="1" x14ac:dyDescent="0.25">
      <c r="A99" s="1" t="s">
        <v>75</v>
      </c>
      <c r="B99" s="10"/>
    </row>
    <row r="100" spans="1:2" hidden="1" outlineLevel="1" x14ac:dyDescent="0.25">
      <c r="A100" s="1" t="s">
        <v>75</v>
      </c>
      <c r="B100" s="10"/>
    </row>
    <row r="101" spans="1:2" hidden="1" outlineLevel="1" x14ac:dyDescent="0.25">
      <c r="A101" s="1" t="s">
        <v>87</v>
      </c>
      <c r="B101" s="10"/>
    </row>
    <row r="102" spans="1:2" hidden="1" outlineLevel="1" x14ac:dyDescent="0.25">
      <c r="A102" s="1" t="s">
        <v>75</v>
      </c>
      <c r="B102" s="10"/>
    </row>
    <row r="103" spans="1:2" hidden="1" outlineLevel="1" x14ac:dyDescent="0.25">
      <c r="A103" s="1" t="s">
        <v>88</v>
      </c>
      <c r="B103" s="10"/>
    </row>
    <row r="104" spans="1:2" hidden="1" outlineLevel="1" x14ac:dyDescent="0.25">
      <c r="A104" s="1" t="s">
        <v>89</v>
      </c>
      <c r="B104" s="10"/>
    </row>
    <row r="105" spans="1:2" hidden="1" outlineLevel="1" x14ac:dyDescent="0.25">
      <c r="A105" s="1" t="s">
        <v>90</v>
      </c>
      <c r="B105" s="10"/>
    </row>
    <row r="106" spans="1:2" hidden="1" outlineLevel="1" x14ac:dyDescent="0.25">
      <c r="A106" s="1" t="s">
        <v>75</v>
      </c>
      <c r="B106" s="10"/>
    </row>
    <row r="107" spans="1:2" hidden="1" outlineLevel="1" x14ac:dyDescent="0.25">
      <c r="A107" s="1" t="s">
        <v>75</v>
      </c>
      <c r="B107" s="10"/>
    </row>
    <row r="108" spans="1:2" hidden="1" outlineLevel="1" x14ac:dyDescent="0.25">
      <c r="A108" s="1" t="s">
        <v>91</v>
      </c>
      <c r="B108" s="10"/>
    </row>
    <row r="109" spans="1:2" collapsed="1" x14ac:dyDescent="0.25">
      <c r="B109" s="10"/>
    </row>
  </sheetData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output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Arja Puputti-Rantsi</dc:creator>
  <cp:lastModifiedBy>Hyvoli</cp:lastModifiedBy>
  <cp:lastPrinted>2017-03-20T11:44:32Z</cp:lastPrinted>
  <dcterms:created xsi:type="dcterms:W3CDTF">2017-02-22T16:48:21Z</dcterms:created>
  <dcterms:modified xsi:type="dcterms:W3CDTF">2017-03-27T09:04:46Z</dcterms:modified>
</cp:coreProperties>
</file>